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llis\Toimittajat\Q-Line\Safety Wall\"/>
    </mc:Choice>
  </mc:AlternateContent>
  <xr:revisionPtr revIDLastSave="0" documentId="13_ncr:1_{2C8713A3-E890-4DA0-BBA3-D8B269993C19}" xr6:coauthVersionLast="46" xr6:coauthVersionMax="46" xr10:uidLastSave="{00000000-0000-0000-0000-000000000000}"/>
  <bookViews>
    <workbookView xWindow="1098" yWindow="1074" windowWidth="19188" windowHeight="1188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4" i="1"/>
  <c r="H20" i="1"/>
  <c r="H13" i="1"/>
  <c r="H11" i="1"/>
  <c r="H12" i="1"/>
  <c r="H14" i="1"/>
  <c r="H26" i="1"/>
  <c r="G16" i="1" l="1"/>
  <c r="H32" i="1" s="1"/>
  <c r="H33" i="1" l="1"/>
  <c r="H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tc={9A8780A1-CFE9-4F96-8776-B6D77E2226C8}</author>
    <author>tc={019FCEA4-DD80-4725-BB35-36EF812DDD4F}</author>
    <author>tc={E8ED35DF-C5AC-4AC8-9100-FA9389216ADA}</author>
    <author>tc={B2EEE619-03FB-4F15-BD7D-C3080E527EFA}</author>
    <author>tc={94388BCE-6DD4-47EF-90B8-964EC3B8DCED}</author>
    <author>tc={39142ECD-906E-40FC-9BD4-16CBB7FE7D5E}</author>
    <author>tc={4414DC65-BFD4-4389-B2EF-958588A0CB6C}</author>
    <author>tc={67517ED3-DA40-4168-A839-CECE9DA32589}</author>
    <author>tc={6C68554B-4A9A-4125-891F-1321962165CE}</author>
  </authors>
  <commentList>
    <comment ref="D11" authorId="0" shapeId="0" xr:uid="{9A8780A1-CFE9-4F96-8776-B6D77E2226C8}">
      <text>
        <t>[Kommenttiketju]
Excel-versiosi avulla voit lukea tämän kommenttiketjun, mutta siihen tehdyt muutokset poistetaan, jos tiedosto avataan uudemmassa Excel-versiossa. Lisätietoja: https://go.microsoft.com/fwlink/?linkid=870924
Kommentti:
    Lyhyt sivu 1</t>
      </text>
    </comment>
    <comment ref="D12" authorId="1" shapeId="0" xr:uid="{019FCEA4-DD80-4725-BB35-36EF812DDD4F}">
      <text>
        <t>[Kommenttiketju]
Excel-versiosi avulla voit lukea tämän kommenttiketjun, mutta siihen tehdyt muutokset poistetaan, jos tiedosto avataan uudemmassa Excel-versiossa. Lisätietoja: https://go.microsoft.com/fwlink/?linkid=870924
Kommentti:
    Lyhyt sivu 2</t>
      </text>
    </comment>
    <comment ref="D13" authorId="2" shapeId="0" xr:uid="{E8ED35DF-C5AC-4AC8-9100-FA9389216ADA}">
      <text>
        <t>[Kommenttiketju]
Excel-versiosi avulla voit lukea tämän kommenttiketjun, mutta siihen tehdyt muutokset poistetaan, jos tiedosto avataan uudemmassa Excel-versiossa. Lisätietoja: https://go.microsoft.com/fwlink/?linkid=870924
Kommentti:
    Pitkä sivu 1</t>
      </text>
    </comment>
    <comment ref="D14" authorId="3" shapeId="0" xr:uid="{B2EEE619-03FB-4F15-BD7D-C3080E527EFA}">
      <text>
        <t>[Kommenttiketju]
Excel-versiosi avulla voit lukea tämän kommenttiketjun, mutta siihen tehdyt muutokset poistetaan, jos tiedosto avataan uudemmassa Excel-versiossa. Lisätietoja: https://go.microsoft.com/fwlink/?linkid=870924
Kommentti:
    Pitkä sivu 2</t>
      </text>
    </comment>
    <comment ref="D18" authorId="4" shapeId="0" xr:uid="{94388BCE-6DD4-47EF-90B8-964EC3B8DCED}">
      <text>
        <t>[Kommenttiketju]
Excel-versiosi avulla voit lukea tämän kommenttiketjun, mutta siihen tehdyt muutokset poistetaan, jos tiedosto avataan uudemmassa Excel-versiossa. Lisätietoja: https://go.microsoft.com/fwlink/?linkid=870924
Kommentti:
    Aukkojen lukumäärä</t>
      </text>
    </comment>
    <comment ref="D20" authorId="5" shapeId="0" xr:uid="{39142ECD-906E-40FC-9BD4-16CBB7FE7D5E}">
      <text>
        <t>[Kommenttiketju]
Excel-versiosi avulla voit lukea tämän kommenttiketjun, mutta siihen tehdyt muutokset poistetaan, jos tiedosto avataan uudemmassa Excel-versiossa. Lisätietoja: https://go.microsoft.com/fwlink/?linkid=870924
Kommentti:
    Ovielementti 1 paneeli</t>
      </text>
    </comment>
    <comment ref="D22" authorId="6" shapeId="0" xr:uid="{4414DC65-BFD4-4389-B2EF-958588A0CB6C}">
      <text>
        <t>[Kommenttiketju]
Excel-versiosi avulla voit lukea tämän kommenttiketjun, mutta siihen tehdyt muutokset poistetaan, jos tiedosto avataan uudemmassa Excel-versiossa. Lisätietoja: https://go.microsoft.com/fwlink/?linkid=870924
Kommentti:
    Ovielementti 2 paneelia</t>
      </text>
    </comment>
    <comment ref="D24" authorId="7" shapeId="0" xr:uid="{67517ED3-DA40-4168-A839-CECE9DA32589}">
      <text>
        <t>[Kommenttiketju]
Excel-versiosi avulla voit lukea tämän kommenttiketjun, mutta siihen tehdyt muutokset poistetaan, jos tiedosto avataan uudemmassa Excel-versiossa. Lisätietoja: https://go.microsoft.com/fwlink/?linkid=870924
Kommentti:
    Ovielementti 3 paneelia</t>
      </text>
    </comment>
    <comment ref="D26" authorId="8" shapeId="0" xr:uid="{6C68554B-4A9A-4125-891F-1321962165CE}">
      <text>
        <t>[Kommenttiketju]
Excel-versiosi avulla voit lukea tämän kommenttiketjun, mutta siihen tehdyt muutokset poistetaan, jos tiedosto avataan uudemmassa Excel-versiossa. Lisätietoja: https://go.microsoft.com/fwlink/?linkid=870924
Kommentti:
    Kulma kappaleet</t>
      </text>
    </comment>
  </commentList>
</comments>
</file>

<file path=xl/sharedStrings.xml><?xml version="1.0" encoding="utf-8"?>
<sst xmlns="http://schemas.openxmlformats.org/spreadsheetml/2006/main" count="47" uniqueCount="38">
  <si>
    <t>Q-line Safety Wall Calculation</t>
  </si>
  <si>
    <t>mtr</t>
  </si>
  <si>
    <t>pcs</t>
  </si>
  <si>
    <t>Corners</t>
  </si>
  <si>
    <t>Door 1 panel</t>
  </si>
  <si>
    <t>Door 2 panel</t>
  </si>
  <si>
    <t>Door 3 panel</t>
  </si>
  <si>
    <t>SW panel</t>
  </si>
  <si>
    <t xml:space="preserve">Total </t>
  </si>
  <si>
    <t>Fill out</t>
  </si>
  <si>
    <t>Fixings</t>
  </si>
  <si>
    <t xml:space="preserve"> sets</t>
  </si>
  <si>
    <t xml:space="preserve">wood </t>
  </si>
  <si>
    <t>concrete</t>
  </si>
  <si>
    <t>steel</t>
  </si>
  <si>
    <t>Pallets</t>
  </si>
  <si>
    <t>L=150</t>
  </si>
  <si>
    <t>Pcs</t>
  </si>
  <si>
    <t>Short side 1</t>
  </si>
  <si>
    <t>Short side 2</t>
  </si>
  <si>
    <t>Long side 1</t>
  </si>
  <si>
    <t>Long side 2</t>
  </si>
  <si>
    <t>Opening in wall</t>
  </si>
  <si>
    <t>Weigth</t>
  </si>
  <si>
    <t>Kg</t>
  </si>
  <si>
    <t>30-4-40-00930</t>
  </si>
  <si>
    <t>30-4-40-01875</t>
  </si>
  <si>
    <t>30-4-40-02805</t>
  </si>
  <si>
    <t>30-4-20-01002</t>
  </si>
  <si>
    <t>30-3-95-00010</t>
  </si>
  <si>
    <t>30-3-95-00030</t>
  </si>
  <si>
    <t>30-3-95-00020</t>
  </si>
  <si>
    <t>B=95</t>
  </si>
  <si>
    <t>H=225</t>
  </si>
  <si>
    <t>30-4-05-09005</t>
  </si>
  <si>
    <t>30-4-10-01002</t>
  </si>
  <si>
    <t>pro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</si>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</sst>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Arial"/>
      <family val="2"/>
    </font>
    <font>
      <sz val="16"/>
      <name val="Eurostile LT BoldOblique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1" fontId="3" fillId="0" borderId="1" xfId="0" applyNumberFormat="1" applyFont="1" applyBorder="1" applyProtection="1"/>
    <xf numFmtId="0" fontId="0" fillId="0" borderId="2" xfId="0" applyBorder="1" applyProtection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0" xfId="0" applyBorder="1" applyProtection="1"/>
    <xf numFmtId="0" fontId="0" fillId="0" borderId="3" xfId="0" applyBorder="1" applyProtection="1"/>
    <xf numFmtId="1" fontId="3" fillId="2" borderId="1" xfId="0" applyNumberFormat="1" applyFont="1" applyFill="1" applyBorder="1" applyProtection="1"/>
    <xf numFmtId="0" fontId="0" fillId="2" borderId="2" xfId="0" applyFill="1" applyBorder="1" applyProtection="1"/>
    <xf numFmtId="0" fontId="3" fillId="2" borderId="1" xfId="0" applyFont="1" applyFill="1" applyBorder="1" applyProtection="1"/>
    <xf numFmtId="0" fontId="0" fillId="0" borderId="0" xfId="0" applyFill="1" applyProtection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0" fillId="0" borderId="4" xfId="0" applyBorder="1" applyProtection="1"/>
    <xf numFmtId="0" fontId="3" fillId="0" borderId="5" xfId="0" applyFont="1" applyBorder="1" applyProtection="1"/>
    <xf numFmtId="0" fontId="0" fillId="0" borderId="5" xfId="0" applyBorder="1" applyAlignment="1" applyProtection="1">
      <alignment horizontal="left"/>
    </xf>
    <xf numFmtId="0" fontId="3" fillId="0" borderId="0" xfId="0" applyFont="1" applyBorder="1" applyProtection="1"/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/>
    <xf numFmtId="1" fontId="3" fillId="4" borderId="0" xfId="0" applyNumberFormat="1" applyFont="1" applyFill="1" applyBorder="1" applyProtection="1"/>
    <xf numFmtId="0" fontId="0" fillId="4" borderId="0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6" fillId="0" borderId="2" xfId="0" applyFont="1" applyBorder="1" applyProtection="1"/>
    <xf numFmtId="0" fontId="3" fillId="0" borderId="1" xfId="0" applyFont="1" applyBorder="1" applyProtection="1"/>
    <xf numFmtId="0" fontId="3" fillId="0" borderId="3" xfId="0" applyFont="1" applyBorder="1" applyProtection="1"/>
    <xf numFmtId="0" fontId="4" fillId="0" borderId="3" xfId="0" applyFont="1" applyBorder="1" applyProtection="1"/>
    <xf numFmtId="0" fontId="0" fillId="0" borderId="5" xfId="0" applyBorder="1" applyProtection="1"/>
    <xf numFmtId="0" fontId="0" fillId="0" borderId="2" xfId="0" applyFill="1" applyBorder="1" applyProtection="1"/>
    <xf numFmtId="0" fontId="3" fillId="0" borderId="7" xfId="0" applyFont="1" applyBorder="1" applyProtection="1"/>
    <xf numFmtId="1" fontId="3" fillId="4" borderId="1" xfId="0" applyNumberFormat="1" applyFont="1" applyFill="1" applyBorder="1" applyProtection="1"/>
    <xf numFmtId="0" fontId="0" fillId="4" borderId="2" xfId="0" applyFill="1" applyBorder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36</xdr:row>
      <xdr:rowOff>0</xdr:rowOff>
    </xdr:from>
    <xdr:to>
      <xdr:col>3</xdr:col>
      <xdr:colOff>323850</xdr:colOff>
      <xdr:row>42</xdr:row>
      <xdr:rowOff>133350</xdr:rowOff>
    </xdr:to>
    <xdr:sp macro="" textlink="">
      <xdr:nvSpPr>
        <xdr:cNvPr id="1112" name="Line 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1943100" y="5972175"/>
          <a:ext cx="13335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36</xdr:row>
      <xdr:rowOff>38100</xdr:rowOff>
    </xdr:from>
    <xdr:to>
      <xdr:col>5</xdr:col>
      <xdr:colOff>304800</xdr:colOff>
      <xdr:row>42</xdr:row>
      <xdr:rowOff>114300</xdr:rowOff>
    </xdr:to>
    <xdr:sp macro="" textlink="">
      <xdr:nvSpPr>
        <xdr:cNvPr id="1113" name="Line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flipH="1">
          <a:off x="2962275" y="6010275"/>
          <a:ext cx="31432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36</xdr:row>
      <xdr:rowOff>38100</xdr:rowOff>
    </xdr:from>
    <xdr:to>
      <xdr:col>6</xdr:col>
      <xdr:colOff>9525</xdr:colOff>
      <xdr:row>42</xdr:row>
      <xdr:rowOff>142875</xdr:rowOff>
    </xdr:to>
    <xdr:sp macro="" textlink="">
      <xdr:nvSpPr>
        <xdr:cNvPr id="1114" name="Line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3390900" y="6010275"/>
          <a:ext cx="200025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57</xdr:row>
      <xdr:rowOff>66675</xdr:rowOff>
    </xdr:from>
    <xdr:to>
      <xdr:col>8</xdr:col>
      <xdr:colOff>723900</xdr:colOff>
      <xdr:row>63</xdr:row>
      <xdr:rowOff>66675</xdr:rowOff>
    </xdr:to>
    <xdr:pic>
      <xdr:nvPicPr>
        <xdr:cNvPr id="1117" name="Picture 12" descr="Q-Line_footer briefpapier qline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39275"/>
          <a:ext cx="53149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8</xdr:row>
      <xdr:rowOff>28575</xdr:rowOff>
    </xdr:from>
    <xdr:to>
      <xdr:col>3</xdr:col>
      <xdr:colOff>342900</xdr:colOff>
      <xdr:row>9</xdr:row>
      <xdr:rowOff>76200</xdr:rowOff>
    </xdr:to>
    <xdr:sp macro="" textlink="">
      <xdr:nvSpPr>
        <xdr:cNvPr id="1118" name="Line 1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2095500" y="141922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0</xdr:row>
      <xdr:rowOff>104776</xdr:rowOff>
    </xdr:from>
    <xdr:to>
      <xdr:col>2</xdr:col>
      <xdr:colOff>315558</xdr:colOff>
      <xdr:row>8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04776"/>
          <a:ext cx="1096608" cy="130492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666749</xdr:colOff>
      <xdr:row>34</xdr:row>
      <xdr:rowOff>94024</xdr:rowOff>
    </xdr:from>
    <xdr:to>
      <xdr:col>7</xdr:col>
      <xdr:colOff>371474</xdr:colOff>
      <xdr:row>57</xdr:row>
      <xdr:rowOff>59259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599" y="5923324"/>
          <a:ext cx="3400425" cy="36895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ka Illi" id="{13DD62A4-2057-445F-8BA7-485166FDEE0D}" userId="Mika Illi" providerId="None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1-05-31T14:01:15.47" personId="{13DD62A4-2057-445F-8BA7-485166FDEE0D}" id="{9A8780A1-CFE9-4F96-8776-B6D77E2226C8}">
    <text>Lyhyt sivu 1</text>
  </threadedComment>
  <threadedComment ref="D12" dT="2021-05-31T14:01:31.71" personId="{13DD62A4-2057-445F-8BA7-485166FDEE0D}" id="{019FCEA4-DD80-4725-BB35-36EF812DDD4F}">
    <text>Lyhyt sivu 2</text>
  </threadedComment>
  <threadedComment ref="D13" dT="2021-05-31T14:01:43.47" personId="{13DD62A4-2057-445F-8BA7-485166FDEE0D}" id="{E8ED35DF-C5AC-4AC8-9100-FA9389216ADA}">
    <text>Pitkä sivu 1</text>
  </threadedComment>
  <threadedComment ref="D14" dT="2021-05-31T14:01:54.78" personId="{13DD62A4-2057-445F-8BA7-485166FDEE0D}" id="{B2EEE619-03FB-4F15-BD7D-C3080E527EFA}">
    <text>Pitkä sivu 2</text>
  </threadedComment>
  <threadedComment ref="D18" dT="2021-05-31T14:02:11.34" personId="{13DD62A4-2057-445F-8BA7-485166FDEE0D}" id="{94388BCE-6DD4-47EF-90B8-964EC3B8DCED}">
    <text>Aukkojen lukumäärä</text>
  </threadedComment>
  <threadedComment ref="D20" dT="2021-05-31T14:02:32.55" personId="{13DD62A4-2057-445F-8BA7-485166FDEE0D}" id="{39142ECD-906E-40FC-9BD4-16CBB7FE7D5E}">
    <text>Ovielementti 1 paneeli</text>
  </threadedComment>
  <threadedComment ref="D22" dT="2021-05-31T14:02:46.05" personId="{13DD62A4-2057-445F-8BA7-485166FDEE0D}" id="{4414DC65-BFD4-4389-B2EF-958588A0CB6C}">
    <text>Ovielementti 2 paneelia</text>
  </threadedComment>
  <threadedComment ref="D24" dT="2021-05-31T14:02:55.31" personId="{13DD62A4-2057-445F-8BA7-485166FDEE0D}" id="{67517ED3-DA40-4168-A839-CECE9DA32589}">
    <text>Ovielementti 3 paneelia</text>
  </threadedComment>
  <threadedComment ref="D26" dT="2021-05-31T14:03:09.69" personId="{13DD62A4-2057-445F-8BA7-485166FDEE0D}" id="{6C68554B-4A9A-4125-891F-1321962165CE}">
    <text>Kulma kappaleet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33"/>
  <sheetViews>
    <sheetView tabSelected="1" topLeftCell="A7" zoomScaleNormal="100" zoomScaleSheetLayoutView="100" workbookViewId="0">
      <selection activeCell="D22" sqref="D22"/>
    </sheetView>
  </sheetViews>
  <sheetFormatPr defaultColWidth="9.1640625" defaultRowHeight="12.3"/>
  <cols>
    <col min="1" max="1" width="4.83203125" style="1" customWidth="1"/>
    <col min="2" max="2" width="12.27734375" style="1" customWidth="1"/>
    <col min="3" max="5" width="9.1640625" style="1"/>
    <col min="6" max="6" width="6.27734375" style="1" customWidth="1"/>
    <col min="7" max="7" width="9.44140625" style="1" bestFit="1" customWidth="1"/>
    <col min="8" max="8" width="9.1640625" style="1"/>
    <col min="9" max="9" width="15.27734375" style="1" customWidth="1"/>
    <col min="10" max="16384" width="9.1640625" style="1"/>
  </cols>
  <sheetData>
    <row r="4" spans="2:9" ht="19.8">
      <c r="D4" s="2" t="s">
        <v>0</v>
      </c>
    </row>
    <row r="8" spans="2:9">
      <c r="C8" s="14"/>
      <c r="D8" s="1" t="s">
        <v>9</v>
      </c>
    </row>
    <row r="10" spans="2:9" ht="12.6" thickBot="1"/>
    <row r="11" spans="2:9" ht="12.6" thickBot="1">
      <c r="B11" s="18" t="s">
        <v>18</v>
      </c>
      <c r="C11" s="3"/>
      <c r="D11" s="15"/>
      <c r="E11" s="19" t="s">
        <v>1</v>
      </c>
      <c r="F11" s="3"/>
      <c r="G11" s="3"/>
      <c r="H11" s="5">
        <f>ROUNDUP((D11/0.93),0)</f>
        <v>0</v>
      </c>
      <c r="I11" s="6" t="s">
        <v>7</v>
      </c>
    </row>
    <row r="12" spans="2:9" ht="12.6" thickBot="1">
      <c r="B12" s="18" t="s">
        <v>19</v>
      </c>
      <c r="C12" s="3"/>
      <c r="D12" s="15"/>
      <c r="E12" s="19" t="s">
        <v>1</v>
      </c>
      <c r="F12" s="3"/>
      <c r="G12" s="3"/>
      <c r="H12" s="5">
        <f>ROUNDUP((D12/0.93),0)</f>
        <v>0</v>
      </c>
      <c r="I12" s="6" t="s">
        <v>7</v>
      </c>
    </row>
    <row r="13" spans="2:9" ht="12.6" thickBot="1">
      <c r="B13" s="18" t="s">
        <v>20</v>
      </c>
      <c r="C13" s="3"/>
      <c r="D13" s="15"/>
      <c r="E13" s="4" t="s">
        <v>1</v>
      </c>
      <c r="F13" s="3"/>
      <c r="G13" s="3"/>
      <c r="H13" s="5">
        <f>ROUNDUP((D13/0.93),0)</f>
        <v>0</v>
      </c>
      <c r="I13" s="6" t="s">
        <v>7</v>
      </c>
    </row>
    <row r="14" spans="2:9" ht="12.6" thickBot="1">
      <c r="B14" s="18" t="s">
        <v>21</v>
      </c>
      <c r="C14" s="3"/>
      <c r="D14" s="15"/>
      <c r="E14" s="4" t="s">
        <v>1</v>
      </c>
      <c r="F14" s="3"/>
      <c r="G14" s="3"/>
      <c r="H14" s="5">
        <f>ROUNDUP((D14/0.93),0)</f>
        <v>0</v>
      </c>
      <c r="I14" s="6" t="s">
        <v>7</v>
      </c>
    </row>
    <row r="15" spans="2:9" ht="12.6" thickBot="1">
      <c r="B15" s="8"/>
      <c r="D15" s="16"/>
      <c r="E15" s="7"/>
      <c r="H15" s="8"/>
    </row>
    <row r="16" spans="2:9" ht="12.6" thickBot="1">
      <c r="B16" s="8"/>
      <c r="D16" s="16"/>
      <c r="E16" s="9"/>
      <c r="F16" s="10" t="s">
        <v>8</v>
      </c>
      <c r="G16" s="37">
        <f>((H11+H12+H13+H14)-H26)+2</f>
        <v>2</v>
      </c>
      <c r="H16" s="32" t="s">
        <v>37</v>
      </c>
      <c r="I16" s="38" t="s">
        <v>34</v>
      </c>
    </row>
    <row r="17" spans="2:9" ht="12.6" thickBot="1">
      <c r="B17" s="8"/>
      <c r="D17" s="16"/>
      <c r="E17" s="7"/>
      <c r="G17" s="34"/>
      <c r="H17" s="36" t="s">
        <v>36</v>
      </c>
      <c r="I17" s="35" t="s">
        <v>35</v>
      </c>
    </row>
    <row r="18" spans="2:9" ht="12.6" thickBot="1">
      <c r="B18" s="18" t="s">
        <v>22</v>
      </c>
      <c r="C18" s="3"/>
      <c r="D18" s="24"/>
      <c r="E18" s="4"/>
      <c r="F18" s="3"/>
      <c r="G18" s="28"/>
      <c r="H18" s="11"/>
      <c r="I18" s="12"/>
    </row>
    <row r="19" spans="2:9" ht="12.6" thickBot="1">
      <c r="B19" s="20"/>
      <c r="C19" s="9"/>
      <c r="D19" s="21"/>
      <c r="E19" s="22"/>
      <c r="F19" s="9"/>
      <c r="G19" s="10"/>
      <c r="H19" s="26"/>
      <c r="I19" s="27"/>
    </row>
    <row r="20" spans="2:9" ht="12.6" thickBot="1">
      <c r="B20" s="18" t="s">
        <v>4</v>
      </c>
      <c r="C20" s="3"/>
      <c r="D20" s="15"/>
      <c r="E20" s="4" t="s">
        <v>2</v>
      </c>
      <c r="F20" s="23"/>
      <c r="G20" s="29"/>
      <c r="H20" s="13">
        <f>D20</f>
        <v>0</v>
      </c>
      <c r="I20" s="12" t="s">
        <v>25</v>
      </c>
    </row>
    <row r="21" spans="2:9" ht="12.6" thickBot="1">
      <c r="B21" s="8"/>
      <c r="D21" s="16"/>
      <c r="F21" s="23"/>
      <c r="G21" s="10"/>
      <c r="H21" s="25"/>
    </row>
    <row r="22" spans="2:9" ht="12.6" thickBot="1">
      <c r="B22" s="18" t="s">
        <v>5</v>
      </c>
      <c r="C22" s="3"/>
      <c r="D22" s="15"/>
      <c r="E22" s="4" t="s">
        <v>2</v>
      </c>
      <c r="F22" s="23"/>
      <c r="G22" s="10"/>
      <c r="H22" s="13">
        <f>D22</f>
        <v>0</v>
      </c>
      <c r="I22" s="12" t="s">
        <v>26</v>
      </c>
    </row>
    <row r="23" spans="2:9" ht="12.6" thickBot="1">
      <c r="B23" s="8"/>
      <c r="D23" s="16"/>
      <c r="F23" s="23"/>
      <c r="G23" s="10"/>
      <c r="H23" s="25"/>
    </row>
    <row r="24" spans="2:9" ht="12.6" thickBot="1">
      <c r="B24" s="18" t="s">
        <v>6</v>
      </c>
      <c r="C24" s="3"/>
      <c r="D24" s="15"/>
      <c r="E24" s="4" t="s">
        <v>2</v>
      </c>
      <c r="F24" s="23"/>
      <c r="G24" s="10"/>
      <c r="H24" s="13">
        <f>D24</f>
        <v>0</v>
      </c>
      <c r="I24" s="12" t="s">
        <v>27</v>
      </c>
    </row>
    <row r="25" spans="2:9" ht="12.6" thickBot="1">
      <c r="B25" s="8"/>
      <c r="D25" s="16"/>
      <c r="F25" s="23"/>
      <c r="G25" s="10"/>
      <c r="H25" s="8"/>
    </row>
    <row r="26" spans="2:9" ht="12.6" thickBot="1">
      <c r="B26" s="18" t="s">
        <v>3</v>
      </c>
      <c r="C26" s="3"/>
      <c r="D26" s="15"/>
      <c r="E26" s="4" t="s">
        <v>2</v>
      </c>
      <c r="F26" s="23"/>
      <c r="G26" s="10"/>
      <c r="H26" s="13">
        <f>D26</f>
        <v>0</v>
      </c>
      <c r="I26" s="12" t="s">
        <v>28</v>
      </c>
    </row>
    <row r="27" spans="2:9" ht="12.6" thickBot="1">
      <c r="B27" s="8"/>
      <c r="G27" s="17"/>
    </row>
    <row r="28" spans="2:9" ht="12.9" thickBot="1">
      <c r="B28" s="18" t="s">
        <v>10</v>
      </c>
      <c r="C28" s="33" t="s">
        <v>12</v>
      </c>
      <c r="D28" s="34" t="s">
        <v>30</v>
      </c>
      <c r="E28" s="6"/>
      <c r="F28" s="6"/>
      <c r="G28" s="10"/>
      <c r="H28" s="11">
        <f>G16</f>
        <v>2</v>
      </c>
      <c r="I28" s="12" t="s">
        <v>11</v>
      </c>
    </row>
    <row r="29" spans="2:9" ht="12.9" thickBot="1">
      <c r="C29" s="33" t="s">
        <v>13</v>
      </c>
      <c r="D29" s="34" t="s">
        <v>29</v>
      </c>
      <c r="E29" s="6"/>
      <c r="G29" s="17"/>
    </row>
    <row r="30" spans="2:9" ht="12.9" thickBot="1">
      <c r="C30" s="33" t="s">
        <v>14</v>
      </c>
      <c r="D30" s="34" t="s">
        <v>31</v>
      </c>
      <c r="E30" s="6"/>
      <c r="G30" s="17"/>
    </row>
    <row r="31" spans="2:9" ht="12.6" thickBot="1">
      <c r="G31" s="17"/>
    </row>
    <row r="32" spans="2:9" ht="12.6" thickBot="1">
      <c r="B32" s="18" t="s">
        <v>15</v>
      </c>
      <c r="C32" s="31" t="s">
        <v>16</v>
      </c>
      <c r="D32" s="31" t="s">
        <v>32</v>
      </c>
      <c r="E32" s="31" t="s">
        <v>33</v>
      </c>
      <c r="F32" s="31"/>
      <c r="G32" s="32"/>
      <c r="H32" s="11">
        <f>ROUNDUP(G16/34,0)</f>
        <v>1</v>
      </c>
      <c r="I32" s="12" t="s">
        <v>17</v>
      </c>
    </row>
    <row r="33" spans="2:9" ht="12.6" thickBot="1">
      <c r="B33" s="18" t="s">
        <v>23</v>
      </c>
      <c r="C33" s="31"/>
      <c r="D33" s="31"/>
      <c r="E33" s="31"/>
      <c r="F33" s="31"/>
      <c r="G33" s="32"/>
      <c r="H33" s="31">
        <f>(G16*8.2)+(H20*45)+(H22*59)+(H24*78.5)+(H26*3)+(H32*28.5)</f>
        <v>44.9</v>
      </c>
      <c r="I33" s="30" t="s">
        <v>24</v>
      </c>
    </row>
  </sheetData>
  <sheetProtection algorithmName="SHA-512" hashValue="pve1CCUjDuL3owdXOQPMnmkADA5GdN5vH5/DV7/8ZTl19MEgwl5Xi04cLIufBDg5+RvnDc1GEDDE/QkATwxLEQ==" saltValue="NEftMKydMx8FFnGJalbD0w==" spinCount="100000" sheet="1" objects="1" scenarios="1" selectLockedCells="1"/>
  <phoneticPr fontId="1" type="noConversion"/>
  <pageMargins left="0.39370078740157483" right="0.39370078740157483" top="0.19685039370078741" bottom="0.19685039370078741" header="0" footer="0"/>
  <pageSetup paperSize="9" orientation="portrait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Timmerhuis</dc:creator>
  <cp:lastModifiedBy>Mika Illi</cp:lastModifiedBy>
  <cp:lastPrinted>2019-01-16T19:11:46Z</cp:lastPrinted>
  <dcterms:created xsi:type="dcterms:W3CDTF">2012-04-14T07:36:18Z</dcterms:created>
  <dcterms:modified xsi:type="dcterms:W3CDTF">2021-05-31T14:04:25Z</dcterms:modified>
</cp:coreProperties>
</file>